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190" yWindow="510" windowWidth="17760" windowHeight="10365"/>
  </bookViews>
  <sheets>
    <sheet name="WPLC budget" sheetId="1" r:id="rId1"/>
    <sheet name="Details " sheetId="5" r:id="rId2"/>
  </sheets>
  <calcPr calcId="125725"/>
</workbook>
</file>

<file path=xl/calcChain.xml><?xml version="1.0" encoding="utf-8"?>
<calcChain xmlns="http://schemas.openxmlformats.org/spreadsheetml/2006/main">
  <c r="G24" i="5"/>
  <c r="J24"/>
  <c r="D45"/>
  <c r="S13"/>
  <c r="D9" i="1" s="1"/>
  <c r="C20"/>
  <c r="R24" i="5" l="1"/>
  <c r="D22" i="1" s="1"/>
  <c r="C22" l="1"/>
  <c r="E22" s="1"/>
  <c r="D12"/>
  <c r="E11"/>
  <c r="C12"/>
  <c r="D20"/>
  <c r="E9"/>
  <c r="E10"/>
  <c r="B25" i="5"/>
  <c r="D19" i="1" s="1"/>
  <c r="E19" s="1"/>
  <c r="E8"/>
  <c r="D18"/>
  <c r="E18" s="1"/>
  <c r="M24" i="5"/>
  <c r="D17" i="1" s="1"/>
  <c r="Q24" i="5"/>
  <c r="D23" i="1" s="1"/>
  <c r="E23" s="1"/>
  <c r="D21"/>
  <c r="E21" s="1"/>
  <c r="E6"/>
  <c r="E7"/>
  <c r="C24" l="1"/>
  <c r="E12"/>
  <c r="E20"/>
  <c r="D24"/>
  <c r="E17"/>
  <c r="E24" l="1"/>
  <c r="D26"/>
</calcChain>
</file>

<file path=xl/sharedStrings.xml><?xml version="1.0" encoding="utf-8"?>
<sst xmlns="http://schemas.openxmlformats.org/spreadsheetml/2006/main" count="121" uniqueCount="108">
  <si>
    <t>Income</t>
  </si>
  <si>
    <t>Member shares</t>
  </si>
  <si>
    <t>Other income</t>
  </si>
  <si>
    <t>Expenses</t>
  </si>
  <si>
    <t>Website</t>
  </si>
  <si>
    <t>Program management</t>
  </si>
  <si>
    <t>OverDrive Content</t>
  </si>
  <si>
    <t>Difference</t>
  </si>
  <si>
    <t>TOTAL</t>
  </si>
  <si>
    <t>Other</t>
  </si>
  <si>
    <t>a.</t>
  </si>
  <si>
    <t>b.</t>
  </si>
  <si>
    <t>c.</t>
  </si>
  <si>
    <t>d.</t>
  </si>
  <si>
    <t>e.</t>
  </si>
  <si>
    <t>f.</t>
  </si>
  <si>
    <t>Budget</t>
  </si>
  <si>
    <t>OverDrive Hosting</t>
  </si>
  <si>
    <t>R&amp;D</t>
  </si>
  <si>
    <t>Year to Date</t>
  </si>
  <si>
    <t>OverDrive Vendor Fees</t>
  </si>
  <si>
    <t>BALANCE</t>
  </si>
  <si>
    <t>Program fees</t>
  </si>
  <si>
    <t>Website hosting</t>
  </si>
  <si>
    <t>Totals</t>
  </si>
  <si>
    <t xml:space="preserve">Carryover </t>
  </si>
  <si>
    <t>Survey contribution from partners</t>
  </si>
  <si>
    <t>E-book contribution from partners</t>
  </si>
  <si>
    <t>0669-171815833-120710</t>
  </si>
  <si>
    <t>0669-171203723-122110</t>
  </si>
  <si>
    <t>0669-170844117-122110</t>
  </si>
  <si>
    <t xml:space="preserve">0669-135303390-120910 </t>
  </si>
  <si>
    <t>MARC records, WiLS invoice 31390</t>
  </si>
  <si>
    <t>Digital Content *</t>
  </si>
  <si>
    <t>H-0005901, January 2011</t>
  </si>
  <si>
    <t>H-0006131, February 2011</t>
  </si>
  <si>
    <t>Gadgets</t>
  </si>
  <si>
    <t xml:space="preserve">0669-051512937-020111 </t>
  </si>
  <si>
    <t>0669-165208997-020211</t>
  </si>
  <si>
    <t xml:space="preserve">f. </t>
  </si>
  <si>
    <t>LSTA grant for e-books</t>
  </si>
  <si>
    <t>*Includes $95,000 budgeted + E-book contributions from partners income + $23,360.81 from carryover income + LSTA grant funds</t>
  </si>
  <si>
    <t>0669-051511340-030111</t>
  </si>
  <si>
    <t>H-0006368, March 2011</t>
  </si>
  <si>
    <t>R &amp; D</t>
  </si>
  <si>
    <t>Survey of users/non-users**</t>
  </si>
  <si>
    <t>**Includes $5184.12 from carryover and the contributions from partners</t>
  </si>
  <si>
    <t>g.</t>
  </si>
  <si>
    <t>H-0006625 April 2011</t>
  </si>
  <si>
    <t>0669-082808303-040111</t>
  </si>
  <si>
    <t>H-0006864 May 2011</t>
  </si>
  <si>
    <t>0669-051505797-050111</t>
  </si>
  <si>
    <t>MARC records, WiLS invoice 32718</t>
  </si>
  <si>
    <t>H-0007084 June 2011</t>
  </si>
  <si>
    <t>0669-180352783-052411</t>
  </si>
  <si>
    <t>0669-180149793-052411</t>
  </si>
  <si>
    <t>0669-051514030-060111</t>
  </si>
  <si>
    <t>Eastern Shores</t>
  </si>
  <si>
    <t>Indianhead</t>
  </si>
  <si>
    <t>Winnefox</t>
  </si>
  <si>
    <t xml:space="preserve"> 0669-051521513-080111</t>
  </si>
  <si>
    <t>H-0007875, Aug - Oct
(with makeup from May - Jul)</t>
  </si>
  <si>
    <t>0669-165151327-072611</t>
  </si>
  <si>
    <t>0669-164933163-072611</t>
  </si>
  <si>
    <t>0669-154542357-072011</t>
  </si>
  <si>
    <t>0669-152646360-072011</t>
  </si>
  <si>
    <t># of titles</t>
  </si>
  <si>
    <t>0669-051507577-010111</t>
  </si>
  <si>
    <t>0669-171852050-031711</t>
  </si>
  <si>
    <t>315 -- audio</t>
  </si>
  <si>
    <t>0669-182056903-083011</t>
  </si>
  <si>
    <t>0669-180847840-083011</t>
  </si>
  <si>
    <t>579 -- ebook</t>
  </si>
  <si>
    <t>OWLS</t>
  </si>
  <si>
    <t>South Central</t>
  </si>
  <si>
    <t>Northern Waters</t>
  </si>
  <si>
    <t>Manitowoc Calumet</t>
  </si>
  <si>
    <t>WLA Foundation</t>
  </si>
  <si>
    <t>Waukesha County</t>
  </si>
  <si>
    <t>Milwaukee Public Lib</t>
  </si>
  <si>
    <t>SRLAAW</t>
  </si>
  <si>
    <t>Survey INCOME</t>
  </si>
  <si>
    <t xml:space="preserve"> 0669-051555410-090111 </t>
  </si>
  <si>
    <t>35 -- ebook
/45 -- audio</t>
  </si>
  <si>
    <t xml:space="preserve">0669-215215660-090711 </t>
  </si>
  <si>
    <t xml:space="preserve">119 ebook </t>
  </si>
  <si>
    <t xml:space="preserve">0669-213359213-090711 </t>
  </si>
  <si>
    <t>24 ebook titles/72 copies</t>
  </si>
  <si>
    <t xml:space="preserve"> 0669-143918837-090711</t>
  </si>
  <si>
    <t>11 ebook/4 audio titles (36 ebook copies/7 audio copies)</t>
  </si>
  <si>
    <t>0669-143613030-090711</t>
  </si>
  <si>
    <t>220 ebook titles/414 copies</t>
  </si>
  <si>
    <t xml:space="preserve"> 0669-174118847-092111</t>
  </si>
  <si>
    <t>0669-234853917-091511</t>
  </si>
  <si>
    <t>Combined order, no title numbers</t>
  </si>
  <si>
    <t>177 ebook copies (124 titles)</t>
  </si>
  <si>
    <t>0669-051508020-100111</t>
  </si>
  <si>
    <t>91 audiobook/4 ebook titles (1 copy each)</t>
  </si>
  <si>
    <t>0669-174700887-100311</t>
  </si>
  <si>
    <t>112 ebook copies (83 titles)</t>
  </si>
  <si>
    <t>0669-161147657-101311</t>
  </si>
  <si>
    <t>1 audiobook title/copy; 11 ebook copies/7 titles)</t>
  </si>
  <si>
    <t>5 audiobook title/copy; 3 ebook titles with 6 copies</t>
  </si>
  <si>
    <t>0669-231214610-102411</t>
  </si>
  <si>
    <t>0669-001229617-102511</t>
  </si>
  <si>
    <t>H-0008807, Nov - Jan</t>
  </si>
  <si>
    <t>0669-163418400-103111</t>
  </si>
  <si>
    <t>9 audiobook titles/copies; 17 ebook titles/34 copies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</si>
</sst>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5" fontId="0" fillId="0" borderId="0" xfId="0" applyNumberFormat="1"/>
    <xf numFmtId="44" fontId="7" fillId="0" borderId="0" xfId="1" applyFont="1"/>
    <xf numFmtId="164" fontId="7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0" fontId="7" fillId="0" borderId="0" xfId="1" applyNumberFormat="1" applyFont="1"/>
    <xf numFmtId="6" fontId="0" fillId="0" borderId="0" xfId="0" applyNumberForma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14" fontId="8" fillId="0" borderId="0" xfId="0" applyNumberFormat="1" applyFont="1"/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6" fontId="4" fillId="0" borderId="0" xfId="0" applyNumberFormat="1" applyFont="1"/>
    <xf numFmtId="6" fontId="9" fillId="0" borderId="0" xfId="1" applyNumberFormat="1" applyFont="1"/>
    <xf numFmtId="0" fontId="6" fillId="0" borderId="0" xfId="0" applyFont="1"/>
    <xf numFmtId="165" fontId="7" fillId="0" borderId="0" xfId="1" applyNumberFormat="1" applyFont="1"/>
    <xf numFmtId="165" fontId="0" fillId="0" borderId="0" xfId="0" applyNumberFormat="1"/>
    <xf numFmtId="164" fontId="0" fillId="0" borderId="0" xfId="0" applyNumberFormat="1" applyFill="1"/>
    <xf numFmtId="14" fontId="0" fillId="0" borderId="0" xfId="0" applyNumberFormat="1" applyAlignment="1">
      <alignment wrapText="1"/>
    </xf>
    <xf numFmtId="14" fontId="1" fillId="0" borderId="0" xfId="0" applyNumberFormat="1" applyFont="1"/>
    <xf numFmtId="164" fontId="1" fillId="0" borderId="0" xfId="1" applyNumberFormat="1" applyFont="1"/>
    <xf numFmtId="0" fontId="11" fillId="0" borderId="0" xfId="0" applyFont="1"/>
    <xf numFmtId="0" fontId="0" fillId="0" borderId="0" xfId="0"/>
    <xf numFmtId="164" fontId="0" fillId="0" borderId="0" xfId="0" applyNumberFormat="1" applyFill="1"/>
    <xf numFmtId="1" fontId="0" fillId="0" borderId="0" xfId="0" applyNumberFormat="1"/>
    <xf numFmtId="1" fontId="7" fillId="0" borderId="0" xfId="1" applyNumberFormat="1" applyFont="1"/>
    <xf numFmtId="1" fontId="0" fillId="0" borderId="0" xfId="0" applyNumberFormat="1" applyFill="1"/>
    <xf numFmtId="0" fontId="3" fillId="0" borderId="0" xfId="0" applyFont="1"/>
    <xf numFmtId="1" fontId="0" fillId="0" borderId="0" xfId="0" applyNumberFormat="1" applyAlignment="1">
      <alignment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view="pageLayout" zoomScaleNormal="100" workbookViewId="0">
      <selection activeCell="B4" sqref="B4"/>
    </sheetView>
  </sheetViews>
  <sheetFormatPr defaultRowHeight="15"/>
  <cols>
    <col min="1" max="1" width="2.7109375" bestFit="1" customWidth="1"/>
    <col min="2" max="2" width="29" style="5" bestFit="1" customWidth="1"/>
    <col min="3" max="3" width="13.28515625" bestFit="1" customWidth="1"/>
    <col min="4" max="4" width="15.5703125" bestFit="1" customWidth="1"/>
    <col min="5" max="5" width="14" bestFit="1" customWidth="1"/>
    <col min="6" max="6" width="13.28515625" bestFit="1" customWidth="1"/>
    <col min="7" max="8" width="13.28515625" customWidth="1"/>
    <col min="9" max="9" width="54.7109375" style="5" customWidth="1"/>
  </cols>
  <sheetData>
    <row r="2" spans="1:9">
      <c r="C2" s="1"/>
    </row>
    <row r="3" spans="1:9" ht="18.75">
      <c r="C3" s="16" t="s">
        <v>16</v>
      </c>
      <c r="D3" s="17" t="s">
        <v>19</v>
      </c>
      <c r="E3" s="18" t="s">
        <v>7</v>
      </c>
      <c r="G3" s="14"/>
      <c r="H3" s="14"/>
    </row>
    <row r="4" spans="1:9" ht="15.75">
      <c r="B4" s="9" t="s">
        <v>0</v>
      </c>
      <c r="C4" s="6"/>
      <c r="D4" s="6"/>
      <c r="E4" s="6"/>
      <c r="F4" s="6"/>
      <c r="G4" s="19"/>
      <c r="H4" s="21"/>
      <c r="I4" s="9"/>
    </row>
    <row r="5" spans="1:9" ht="15.75">
      <c r="E5" s="2"/>
      <c r="F5" s="2"/>
      <c r="G5" s="20"/>
      <c r="H5" s="2"/>
    </row>
    <row r="6" spans="1:9" ht="17.25" customHeight="1">
      <c r="A6" t="s">
        <v>10</v>
      </c>
      <c r="B6" s="5" t="s">
        <v>1</v>
      </c>
      <c r="C6" s="3">
        <v>128603.13</v>
      </c>
      <c r="D6" s="3">
        <v>128603.13</v>
      </c>
      <c r="E6" s="3">
        <f>D6-C6</f>
        <v>0</v>
      </c>
      <c r="F6" s="3"/>
      <c r="G6" s="3"/>
      <c r="H6" s="3"/>
    </row>
    <row r="7" spans="1:9" ht="19.5" customHeight="1">
      <c r="A7" t="s">
        <v>11</v>
      </c>
      <c r="B7" s="5" t="s">
        <v>25</v>
      </c>
      <c r="C7" s="3">
        <v>0</v>
      </c>
      <c r="D7" s="3">
        <v>28544.93</v>
      </c>
      <c r="E7" s="3">
        <f>D7-C7</f>
        <v>28544.93</v>
      </c>
      <c r="F7" s="3"/>
      <c r="G7" s="3"/>
      <c r="H7" s="3"/>
    </row>
    <row r="8" spans="1:9">
      <c r="A8" t="s">
        <v>12</v>
      </c>
      <c r="B8" s="5" t="s">
        <v>2</v>
      </c>
      <c r="C8" s="3">
        <v>0</v>
      </c>
      <c r="D8" s="3">
        <v>0</v>
      </c>
      <c r="E8" s="3">
        <f>D8-C8</f>
        <v>0</v>
      </c>
      <c r="F8" s="3"/>
      <c r="G8" s="3"/>
      <c r="H8" s="3"/>
    </row>
    <row r="9" spans="1:9" ht="30">
      <c r="A9" t="s">
        <v>13</v>
      </c>
      <c r="B9" s="5" t="s">
        <v>26</v>
      </c>
      <c r="C9" s="3">
        <v>0</v>
      </c>
      <c r="D9" s="27">
        <f>'Details '!S13</f>
        <v>11650</v>
      </c>
      <c r="E9" s="3">
        <f t="shared" ref="E9:E11" si="0">D9-C9</f>
        <v>11650</v>
      </c>
      <c r="F9" s="3"/>
      <c r="G9" s="3"/>
      <c r="H9" s="3"/>
    </row>
    <row r="10" spans="1:9" ht="30">
      <c r="A10" t="s">
        <v>14</v>
      </c>
      <c r="B10" s="5" t="s">
        <v>27</v>
      </c>
      <c r="C10" s="3">
        <v>0</v>
      </c>
      <c r="D10" s="3">
        <v>27386.46</v>
      </c>
      <c r="E10" s="3">
        <f t="shared" si="0"/>
        <v>27386.46</v>
      </c>
      <c r="F10" s="3"/>
      <c r="G10" s="3"/>
      <c r="H10" s="3"/>
    </row>
    <row r="11" spans="1:9">
      <c r="A11" t="s">
        <v>39</v>
      </c>
      <c r="B11" s="5" t="s">
        <v>40</v>
      </c>
      <c r="C11" s="3">
        <v>100000</v>
      </c>
      <c r="D11" s="3">
        <v>100000</v>
      </c>
      <c r="E11" s="3">
        <f t="shared" si="0"/>
        <v>0</v>
      </c>
      <c r="F11" s="3"/>
      <c r="G11" s="3"/>
      <c r="H11" s="3"/>
    </row>
    <row r="12" spans="1:9" ht="18" customHeight="1">
      <c r="B12" s="10" t="s">
        <v>8</v>
      </c>
      <c r="C12" s="4">
        <f>SUM(C6:C11)</f>
        <v>228603.13</v>
      </c>
      <c r="D12" s="4">
        <f>SUM(D6:D11)</f>
        <v>296184.52</v>
      </c>
      <c r="E12" s="4">
        <f>SUM(E6:E11)</f>
        <v>67581.39</v>
      </c>
      <c r="F12" s="4"/>
      <c r="G12" s="4"/>
      <c r="H12" s="4"/>
    </row>
    <row r="13" spans="1:9">
      <c r="C13" s="4"/>
    </row>
    <row r="14" spans="1:9">
      <c r="C14" s="4"/>
    </row>
    <row r="15" spans="1:9" s="6" customFormat="1" ht="15.75">
      <c r="B15" s="9" t="s">
        <v>3</v>
      </c>
      <c r="F15" s="9"/>
      <c r="G15" s="9"/>
      <c r="I15" s="9"/>
    </row>
    <row r="16" spans="1:9" s="6" customFormat="1" ht="15.75">
      <c r="B16" s="9"/>
      <c r="F16" s="9"/>
      <c r="G16" s="9"/>
      <c r="I16" s="9"/>
    </row>
    <row r="17" spans="1:8">
      <c r="A17" t="s">
        <v>10</v>
      </c>
      <c r="B17" s="5" t="s">
        <v>4</v>
      </c>
      <c r="C17" s="3">
        <v>1000</v>
      </c>
      <c r="D17" s="3">
        <f>'Details '!M24</f>
        <v>1000</v>
      </c>
      <c r="E17" s="3">
        <f t="shared" ref="E17:E24" si="1">C17-D17</f>
        <v>0</v>
      </c>
      <c r="F17" s="7"/>
      <c r="G17" s="7"/>
      <c r="H17" s="7"/>
    </row>
    <row r="18" spans="1:8" ht="24.75" customHeight="1">
      <c r="A18" t="s">
        <v>11</v>
      </c>
      <c r="B18" s="5" t="s">
        <v>5</v>
      </c>
      <c r="C18" s="3">
        <v>13000</v>
      </c>
      <c r="D18" s="3">
        <f>'Details '!J24</f>
        <v>0</v>
      </c>
      <c r="E18" s="3">
        <f t="shared" si="1"/>
        <v>13000</v>
      </c>
      <c r="F18" s="7"/>
      <c r="G18" s="7"/>
      <c r="H18" s="7"/>
    </row>
    <row r="19" spans="1:8">
      <c r="A19" t="s">
        <v>12</v>
      </c>
      <c r="B19" s="5" t="s">
        <v>20</v>
      </c>
      <c r="C19" s="3">
        <v>12600</v>
      </c>
      <c r="D19" s="3">
        <f>'Details '!B25</f>
        <v>17500</v>
      </c>
      <c r="E19" s="3">
        <f>C19-D19</f>
        <v>-4900</v>
      </c>
      <c r="F19" s="7"/>
      <c r="G19" s="7"/>
      <c r="H19" s="7"/>
    </row>
    <row r="20" spans="1:8" ht="29.25" customHeight="1">
      <c r="A20" t="s">
        <v>13</v>
      </c>
      <c r="B20" s="5" t="s">
        <v>33</v>
      </c>
      <c r="C20" s="27">
        <f>95000+E10+23360.81+ 25000 + 75003.13</f>
        <v>245750.39999999999</v>
      </c>
      <c r="D20" s="3">
        <f>'Details '!D45</f>
        <v>244381.62</v>
      </c>
      <c r="E20" s="3">
        <f t="shared" si="1"/>
        <v>1368.7799999999988</v>
      </c>
      <c r="F20" s="7"/>
      <c r="G20" s="7"/>
      <c r="H20" s="7"/>
    </row>
    <row r="21" spans="1:8" ht="18" customHeight="1">
      <c r="A21" t="s">
        <v>14</v>
      </c>
      <c r="B21" s="5" t="s">
        <v>44</v>
      </c>
      <c r="C21" s="3">
        <v>7000</v>
      </c>
      <c r="D21" s="3">
        <f>'Details '!G24</f>
        <v>0</v>
      </c>
      <c r="E21" s="3">
        <f t="shared" si="1"/>
        <v>7000</v>
      </c>
      <c r="F21" s="7"/>
      <c r="G21" s="7"/>
      <c r="H21" s="7"/>
    </row>
    <row r="22" spans="1:8" ht="18" customHeight="1">
      <c r="A22" t="s">
        <v>15</v>
      </c>
      <c r="B22" s="5" t="s">
        <v>45</v>
      </c>
      <c r="C22" s="3">
        <f>5184.12+D9</f>
        <v>16834.12</v>
      </c>
      <c r="D22" s="3">
        <f>'Details '!R24</f>
        <v>0</v>
      </c>
      <c r="E22" s="3">
        <f t="shared" si="1"/>
        <v>16834.12</v>
      </c>
      <c r="F22" s="7"/>
      <c r="G22" s="7"/>
      <c r="H22" s="7"/>
    </row>
    <row r="23" spans="1:8" ht="18" customHeight="1">
      <c r="A23" t="s">
        <v>47</v>
      </c>
      <c r="B23" s="5" t="s">
        <v>9</v>
      </c>
      <c r="C23" s="3">
        <v>0</v>
      </c>
      <c r="D23" s="3">
        <f>'Details '!Q24</f>
        <v>674.59</v>
      </c>
      <c r="E23" s="3">
        <f t="shared" si="1"/>
        <v>-674.59</v>
      </c>
      <c r="F23" s="7"/>
      <c r="G23" s="7"/>
      <c r="H23" s="7"/>
    </row>
    <row r="24" spans="1:8" ht="18" customHeight="1">
      <c r="B24" s="13" t="s">
        <v>8</v>
      </c>
      <c r="C24" s="3">
        <f>SUM(C17:C23)</f>
        <v>296184.52</v>
      </c>
      <c r="D24" s="3">
        <f>SUM(D17:D23)</f>
        <v>263556.21000000002</v>
      </c>
      <c r="E24" s="3">
        <f t="shared" si="1"/>
        <v>32628.309999999998</v>
      </c>
      <c r="F24" s="7"/>
      <c r="G24" s="7"/>
      <c r="H24" s="7"/>
    </row>
    <row r="25" spans="1:8" ht="18" customHeight="1"/>
    <row r="26" spans="1:8">
      <c r="B26" s="13" t="s">
        <v>21</v>
      </c>
      <c r="D26" s="4">
        <f>D12-D24</f>
        <v>32628.309999999998</v>
      </c>
    </row>
    <row r="30" spans="1:8" ht="75">
      <c r="B30" s="5" t="s">
        <v>41</v>
      </c>
    </row>
    <row r="33" spans="2:3" ht="45">
      <c r="B33" s="5" t="s">
        <v>46</v>
      </c>
    </row>
    <row r="36" spans="2:3">
      <c r="C36" s="11"/>
    </row>
  </sheetData>
  <phoneticPr fontId="5" type="noConversion"/>
  <printOptions gridLines="1"/>
  <pageMargins left="0.7" right="0.7" top="0.75" bottom="0.75" header="0.3" footer="0.3"/>
  <pageSetup orientation="portrait" r:id="rId1"/>
  <headerFooter>
    <oddHeader xml:space="preserve">&amp;C2011 WPLC Budget YTD
November 7, 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view="pageLayout" zoomScaleNormal="100" workbookViewId="0">
      <selection activeCell="S13" sqref="S13"/>
    </sheetView>
  </sheetViews>
  <sheetFormatPr defaultRowHeight="15"/>
  <cols>
    <col min="1" max="1" width="24.5703125" customWidth="1"/>
    <col min="2" max="2" width="9.28515625" customWidth="1"/>
    <col min="3" max="3" width="28.5703125" customWidth="1"/>
    <col min="4" max="4" width="11.85546875" style="4" customWidth="1"/>
    <col min="5" max="5" width="31.7109375" style="31" bestFit="1" customWidth="1"/>
    <col min="6" max="6" width="4.85546875" customWidth="1"/>
    <col min="7" max="7" width="2" customWidth="1"/>
    <col min="8" max="8" width="0.7109375" hidden="1" customWidth="1"/>
    <col min="9" max="9" width="8.42578125" customWidth="1"/>
    <col min="10" max="10" width="2.28515625" customWidth="1"/>
    <col min="11" max="11" width="0.42578125" hidden="1" customWidth="1"/>
    <col min="12" max="12" width="15.85546875" customWidth="1"/>
    <col min="13" max="13" width="9.5703125" customWidth="1"/>
    <col min="14" max="14" width="0.140625" customWidth="1"/>
    <col min="15" max="15" width="9.7109375" customWidth="1"/>
    <col min="16" max="16" width="7.85546875" customWidth="1"/>
    <col min="17" max="17" width="8.28515625" customWidth="1"/>
    <col min="18" max="18" width="20" style="29" bestFit="1" customWidth="1"/>
    <col min="19" max="19" width="9.140625" style="29"/>
  </cols>
  <sheetData>
    <row r="1" spans="1:19" ht="30.75" customHeight="1">
      <c r="A1" s="15" t="s">
        <v>17</v>
      </c>
      <c r="C1" s="34" t="s">
        <v>6</v>
      </c>
      <c r="E1" s="31" t="s">
        <v>66</v>
      </c>
      <c r="F1" s="12" t="s">
        <v>18</v>
      </c>
      <c r="I1" s="10" t="s">
        <v>22</v>
      </c>
      <c r="L1" s="13" t="s">
        <v>23</v>
      </c>
      <c r="P1" s="12" t="s">
        <v>9</v>
      </c>
      <c r="R1" s="28" t="s">
        <v>81</v>
      </c>
    </row>
    <row r="2" spans="1:19">
      <c r="A2" s="26" t="s">
        <v>34</v>
      </c>
      <c r="B2">
        <v>1000</v>
      </c>
      <c r="C2" t="s">
        <v>28</v>
      </c>
      <c r="D2" s="4">
        <v>19508.21</v>
      </c>
      <c r="F2" s="5"/>
      <c r="H2" s="11"/>
      <c r="L2" s="29" t="s">
        <v>59</v>
      </c>
      <c r="M2" s="8">
        <v>1000</v>
      </c>
      <c r="N2" s="11"/>
      <c r="O2" s="11">
        <v>40709</v>
      </c>
      <c r="P2" t="s">
        <v>36</v>
      </c>
      <c r="Q2" s="8">
        <v>223.99</v>
      </c>
      <c r="R2" s="29" t="s">
        <v>73</v>
      </c>
      <c r="S2" s="29">
        <v>1000</v>
      </c>
    </row>
    <row r="3" spans="1:19">
      <c r="A3" s="11" t="s">
        <v>35</v>
      </c>
      <c r="B3" s="22">
        <v>1000</v>
      </c>
      <c r="C3" t="s">
        <v>31</v>
      </c>
      <c r="D3" s="4">
        <v>1999.06</v>
      </c>
      <c r="F3" s="11"/>
      <c r="H3" s="11"/>
      <c r="P3" t="s">
        <v>36</v>
      </c>
      <c r="Q3">
        <v>409.12</v>
      </c>
      <c r="R3" s="29" t="s">
        <v>74</v>
      </c>
      <c r="S3" s="29">
        <v>2000</v>
      </c>
    </row>
    <row r="4" spans="1:19">
      <c r="A4" s="11" t="s">
        <v>43</v>
      </c>
      <c r="B4" s="8">
        <v>1000</v>
      </c>
      <c r="C4" t="s">
        <v>29</v>
      </c>
      <c r="D4" s="4">
        <v>13002.91</v>
      </c>
      <c r="F4" s="25"/>
      <c r="H4" s="11"/>
      <c r="P4" t="s">
        <v>36</v>
      </c>
      <c r="Q4">
        <v>22.28</v>
      </c>
      <c r="R4" s="29" t="s">
        <v>57</v>
      </c>
      <c r="S4" s="29">
        <v>1000</v>
      </c>
    </row>
    <row r="5" spans="1:19">
      <c r="A5" s="11" t="s">
        <v>48</v>
      </c>
      <c r="B5" s="8">
        <v>1000</v>
      </c>
      <c r="C5" t="s">
        <v>30</v>
      </c>
      <c r="D5" s="4">
        <v>19370.77</v>
      </c>
      <c r="F5" s="11"/>
      <c r="H5" s="11"/>
      <c r="P5" t="s">
        <v>36</v>
      </c>
      <c r="Q5">
        <v>13.98</v>
      </c>
      <c r="R5" s="29" t="s">
        <v>75</v>
      </c>
      <c r="S5" s="29">
        <v>250</v>
      </c>
    </row>
    <row r="6" spans="1:19">
      <c r="A6" s="11" t="s">
        <v>50</v>
      </c>
      <c r="B6" s="8">
        <v>1000</v>
      </c>
      <c r="C6" t="s">
        <v>32</v>
      </c>
      <c r="D6" s="3">
        <v>1031</v>
      </c>
      <c r="E6" s="32"/>
      <c r="F6" s="11"/>
      <c r="H6" s="11"/>
      <c r="P6" s="29" t="s">
        <v>36</v>
      </c>
      <c r="Q6">
        <v>5.22</v>
      </c>
      <c r="R6" s="29" t="s">
        <v>76</v>
      </c>
      <c r="S6" s="29">
        <v>400</v>
      </c>
    </row>
    <row r="7" spans="1:19">
      <c r="A7" s="11" t="s">
        <v>53</v>
      </c>
      <c r="B7" s="8">
        <v>1000</v>
      </c>
      <c r="C7" t="s">
        <v>37</v>
      </c>
      <c r="D7" s="3">
        <v>1499.9</v>
      </c>
      <c r="E7" s="32"/>
      <c r="F7" s="11"/>
      <c r="H7" s="11"/>
      <c r="R7" s="29" t="s">
        <v>59</v>
      </c>
      <c r="S7" s="29">
        <v>500</v>
      </c>
    </row>
    <row r="8" spans="1:19">
      <c r="A8" s="11">
        <v>40725</v>
      </c>
      <c r="B8" s="8">
        <v>1000</v>
      </c>
      <c r="C8" t="s">
        <v>38</v>
      </c>
      <c r="D8" s="24">
        <v>12009.91</v>
      </c>
      <c r="E8" s="33"/>
      <c r="F8" s="11"/>
      <c r="H8" s="11"/>
      <c r="R8" s="29" t="s">
        <v>77</v>
      </c>
      <c r="S8" s="29">
        <v>2500</v>
      </c>
    </row>
    <row r="9" spans="1:19" ht="45">
      <c r="A9" s="25" t="s">
        <v>61</v>
      </c>
      <c r="B9" s="8">
        <v>6000</v>
      </c>
      <c r="C9" t="s">
        <v>42</v>
      </c>
      <c r="D9" s="24">
        <v>1499.62</v>
      </c>
      <c r="E9" s="33"/>
      <c r="F9" s="11"/>
      <c r="R9" s="29" t="s">
        <v>58</v>
      </c>
      <c r="S9" s="29">
        <v>1000</v>
      </c>
    </row>
    <row r="10" spans="1:19">
      <c r="A10" s="11" t="s">
        <v>105</v>
      </c>
      <c r="B10" s="8">
        <v>4500</v>
      </c>
      <c r="C10" s="29" t="s">
        <v>49</v>
      </c>
      <c r="D10" s="30">
        <v>1498.25</v>
      </c>
      <c r="E10" s="33"/>
      <c r="F10" s="11"/>
      <c r="R10" s="29" t="s">
        <v>78</v>
      </c>
      <c r="S10" s="29">
        <v>1000</v>
      </c>
    </row>
    <row r="11" spans="1:19">
      <c r="A11" s="11"/>
      <c r="B11" s="8"/>
      <c r="C11" s="29" t="s">
        <v>51</v>
      </c>
      <c r="D11" s="24">
        <v>1429.33</v>
      </c>
      <c r="E11" s="33"/>
      <c r="R11" s="29" t="s">
        <v>79</v>
      </c>
      <c r="S11" s="29">
        <v>1000</v>
      </c>
    </row>
    <row r="12" spans="1:19">
      <c r="A12" s="11"/>
      <c r="B12" s="8"/>
      <c r="C12" s="29" t="s">
        <v>52</v>
      </c>
      <c r="D12" s="24">
        <v>774</v>
      </c>
      <c r="E12" s="33"/>
      <c r="R12" s="29" t="s">
        <v>80</v>
      </c>
      <c r="S12" s="29">
        <v>1000</v>
      </c>
    </row>
    <row r="13" spans="1:19">
      <c r="A13" s="11"/>
      <c r="B13" s="8"/>
      <c r="C13" s="29" t="s">
        <v>54</v>
      </c>
      <c r="D13" s="24">
        <v>14166.7</v>
      </c>
      <c r="E13" s="33"/>
      <c r="S13" s="29">
        <f>SUM(S2:S12)</f>
        <v>11650</v>
      </c>
    </row>
    <row r="14" spans="1:19">
      <c r="A14" s="11"/>
      <c r="B14" s="8"/>
      <c r="C14" s="29" t="s">
        <v>55</v>
      </c>
      <c r="D14" s="4">
        <v>240.8</v>
      </c>
    </row>
    <row r="15" spans="1:19">
      <c r="A15" s="11"/>
      <c r="B15" s="8"/>
      <c r="C15" s="11" t="s">
        <v>56</v>
      </c>
      <c r="D15" s="4">
        <v>1496.54</v>
      </c>
    </row>
    <row r="16" spans="1:19">
      <c r="A16" s="11"/>
      <c r="B16" s="8"/>
      <c r="D16" s="4">
        <v>2454.09</v>
      </c>
    </row>
    <row r="17" spans="1:18">
      <c r="A17" s="11"/>
      <c r="D17" s="4">
        <v>80</v>
      </c>
    </row>
    <row r="18" spans="1:18">
      <c r="A18" s="11"/>
      <c r="D18" s="4">
        <v>1497.11</v>
      </c>
    </row>
    <row r="19" spans="1:18">
      <c r="A19" s="11"/>
      <c r="C19" s="29" t="s">
        <v>60</v>
      </c>
      <c r="D19" s="4">
        <v>2998.36</v>
      </c>
    </row>
    <row r="20" spans="1:18">
      <c r="A20" s="11"/>
      <c r="C20" s="29" t="s">
        <v>62</v>
      </c>
      <c r="D20" s="4">
        <v>213.96</v>
      </c>
    </row>
    <row r="21" spans="1:18">
      <c r="A21" s="11"/>
      <c r="C21" s="29" t="s">
        <v>63</v>
      </c>
      <c r="D21" s="4">
        <v>43.96</v>
      </c>
    </row>
    <row r="22" spans="1:18">
      <c r="A22" s="11"/>
      <c r="C22" s="29" t="s">
        <v>64</v>
      </c>
      <c r="D22" s="4">
        <v>19151.37</v>
      </c>
    </row>
    <row r="23" spans="1:18">
      <c r="A23" s="11"/>
      <c r="B23" s="8"/>
      <c r="C23" s="29" t="s">
        <v>65</v>
      </c>
      <c r="D23" s="4">
        <v>793.74</v>
      </c>
    </row>
    <row r="24" spans="1:18">
      <c r="A24" s="11"/>
      <c r="B24" s="8"/>
      <c r="C24" s="29" t="s">
        <v>67</v>
      </c>
      <c r="D24" s="4">
        <v>1496.8</v>
      </c>
      <c r="E24" s="31">
        <v>35</v>
      </c>
      <c r="G24">
        <f>SUM(G2:G23)</f>
        <v>0</v>
      </c>
      <c r="J24">
        <f>SUM(J2:J22)</f>
        <v>0</v>
      </c>
      <c r="M24" s="8">
        <f>SUM(M2:M22)</f>
        <v>1000</v>
      </c>
      <c r="Q24" s="8">
        <f>SUM(Q2:Q22)</f>
        <v>674.59</v>
      </c>
      <c r="R24" s="29">
        <f>SUM(R2:R23)</f>
        <v>0</v>
      </c>
    </row>
    <row r="25" spans="1:18">
      <c r="A25" s="12" t="s">
        <v>24</v>
      </c>
      <c r="B25" s="23">
        <f>SUM(B2:B24)</f>
        <v>17500</v>
      </c>
      <c r="C25" s="29" t="s">
        <v>68</v>
      </c>
      <c r="D25" s="4">
        <v>9402.09</v>
      </c>
      <c r="E25" s="31">
        <v>439</v>
      </c>
    </row>
    <row r="26" spans="1:18">
      <c r="C26" s="29" t="s">
        <v>70</v>
      </c>
      <c r="D26" s="4">
        <v>15037.45</v>
      </c>
      <c r="E26" s="31" t="s">
        <v>69</v>
      </c>
    </row>
    <row r="27" spans="1:18">
      <c r="C27" t="s">
        <v>71</v>
      </c>
      <c r="D27" s="4">
        <v>13018.6</v>
      </c>
      <c r="E27" s="31" t="s">
        <v>72</v>
      </c>
    </row>
    <row r="28" spans="1:18" ht="30">
      <c r="C28" s="29" t="s">
        <v>82</v>
      </c>
      <c r="D28" s="4">
        <v>2996.32</v>
      </c>
      <c r="E28" s="35" t="s">
        <v>83</v>
      </c>
    </row>
    <row r="29" spans="1:18">
      <c r="C29" s="29" t="s">
        <v>84</v>
      </c>
      <c r="D29" s="4">
        <v>5288.84</v>
      </c>
      <c r="E29" s="31" t="s">
        <v>85</v>
      </c>
    </row>
    <row r="30" spans="1:18">
      <c r="C30" s="29" t="s">
        <v>86</v>
      </c>
      <c r="D30" s="4">
        <v>601.20000000000005</v>
      </c>
      <c r="E30" s="31" t="s">
        <v>87</v>
      </c>
    </row>
    <row r="31" spans="1:18" ht="30">
      <c r="C31" s="29" t="s">
        <v>88</v>
      </c>
      <c r="D31" s="4">
        <v>1111</v>
      </c>
      <c r="E31" s="35" t="s">
        <v>89</v>
      </c>
    </row>
    <row r="32" spans="1:18" s="29" customFormat="1">
      <c r="C32" s="29" t="s">
        <v>90</v>
      </c>
      <c r="D32" s="4">
        <v>7970.88</v>
      </c>
      <c r="E32" s="31" t="s">
        <v>91</v>
      </c>
    </row>
    <row r="33" spans="1:5" s="29" customFormat="1">
      <c r="C33" s="29" t="s">
        <v>92</v>
      </c>
      <c r="D33" s="4">
        <v>37074.82</v>
      </c>
      <c r="E33" s="31" t="s">
        <v>94</v>
      </c>
    </row>
    <row r="34" spans="1:5" s="29" customFormat="1">
      <c r="C34" s="29" t="s">
        <v>93</v>
      </c>
      <c r="D34" s="4">
        <v>3082.96</v>
      </c>
      <c r="E34" s="31" t="s">
        <v>95</v>
      </c>
    </row>
    <row r="35" spans="1:5" s="29" customFormat="1">
      <c r="C35" s="29" t="s">
        <v>96</v>
      </c>
      <c r="D35" s="4">
        <v>4946.59</v>
      </c>
      <c r="E35" s="31" t="s">
        <v>97</v>
      </c>
    </row>
    <row r="36" spans="1:5">
      <c r="C36" s="29" t="s">
        <v>98</v>
      </c>
      <c r="D36" s="4">
        <v>2188.81</v>
      </c>
      <c r="E36" s="31" t="s">
        <v>99</v>
      </c>
    </row>
    <row r="37" spans="1:5">
      <c r="C37" s="29" t="s">
        <v>100</v>
      </c>
      <c r="D37" s="4">
        <v>92.02</v>
      </c>
      <c r="E37" s="31" t="s">
        <v>101</v>
      </c>
    </row>
    <row r="38" spans="1:5">
      <c r="C38" s="29" t="s">
        <v>103</v>
      </c>
      <c r="D38" s="4">
        <v>475.72</v>
      </c>
      <c r="E38" s="31" t="s">
        <v>102</v>
      </c>
    </row>
    <row r="39" spans="1:5">
      <c r="C39" s="29" t="s">
        <v>104</v>
      </c>
      <c r="D39" s="4">
        <v>21573.15</v>
      </c>
      <c r="E39" s="31" t="s">
        <v>94</v>
      </c>
    </row>
    <row r="40" spans="1:5">
      <c r="C40" s="29" t="s">
        <v>106</v>
      </c>
      <c r="D40" s="4">
        <v>1264.78</v>
      </c>
      <c r="E40" s="31" t="s">
        <v>107</v>
      </c>
    </row>
    <row r="45" spans="1:5">
      <c r="C45" s="11"/>
      <c r="D45" s="4">
        <f>SUM(D2:D40)</f>
        <v>244381.62</v>
      </c>
    </row>
    <row r="47" spans="1:5">
      <c r="A47" s="12"/>
    </row>
    <row r="48" spans="1:5">
      <c r="A48" s="11"/>
    </row>
    <row r="49" spans="1:1">
      <c r="A49" s="11"/>
    </row>
  </sheetData>
  <phoneticPr fontId="5" type="noConversion"/>
  <printOptions gridLines="1"/>
  <pageMargins left="0.2" right="0.2" top="0.75" bottom="0.75" header="0.2" footer="0.3"/>
  <pageSetup orientation="landscape" r:id="rId1"/>
  <headerFooter>
    <oddHeader xml:space="preserve">&amp;C2011 WPLC Budget YTD
November 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WPLC budget</vt:lpstr>
      <vt:lpstr>Details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smorrill</cp:lastModifiedBy>
  <cp:lastPrinted>2011-08-23T16:24:02Z</cp:lastPrinted>
  <dcterms:created xsi:type="dcterms:W3CDTF">2007-05-31T16:25:10Z</dcterms:created>
  <dcterms:modified xsi:type="dcterms:W3CDTF">2011-11-07T21:06:40Z</dcterms:modified>
</cp:coreProperties>
</file>